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ndreaShapiro\Box\COMMS NEW LEVEL 1\05 - Website\04 - 2020 Website Redesign\Content\Files\Hort Application Forms\"/>
    </mc:Choice>
  </mc:AlternateContent>
  <xr:revisionPtr revIDLastSave="0" documentId="8_{9D38692E-471F-428E-9B85-357754B919E1}" xr6:coauthVersionLast="47" xr6:coauthVersionMax="47" xr10:uidLastSave="{00000000-0000-0000-0000-000000000000}"/>
  <bookViews>
    <workbookView xWindow="-120" yWindow="-120" windowWidth="29040" windowHeight="15840" xr2:uid="{6D1E474C-6D2B-486A-A747-E6B2A2E5E292}"/>
  </bookViews>
  <sheets>
    <sheet name="DC Cabling Example Calculator" sheetId="1" r:id="rId1"/>
    <sheet name="Detai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 l="1"/>
  <c r="A2" i="2"/>
  <c r="A3" i="2"/>
  <c r="A4" i="2"/>
  <c r="A5" i="2" s="1"/>
  <c r="A7" i="2" l="1"/>
  <c r="A8" i="2" s="1"/>
  <c r="B17" i="1" s="1"/>
  <c r="B15" i="1" l="1"/>
</calcChain>
</file>

<file path=xl/sharedStrings.xml><?xml version="1.0" encoding="utf-8"?>
<sst xmlns="http://schemas.openxmlformats.org/spreadsheetml/2006/main" count="33" uniqueCount="33">
  <si>
    <t>AWG</t>
  </si>
  <si>
    <t>1/0</t>
  </si>
  <si>
    <t>2/0</t>
  </si>
  <si>
    <t>3/0</t>
  </si>
  <si>
    <t>4/0</t>
  </si>
  <si>
    <t>Coated Copper ohm/kFT</t>
  </si>
  <si>
    <t>Wiring</t>
  </si>
  <si>
    <t>Series</t>
  </si>
  <si>
    <t>Parallel</t>
  </si>
  <si>
    <t>Wiring (series or parallel)</t>
  </si>
  <si>
    <t>Current (DC A)</t>
  </si>
  <si>
    <r>
      <t>Resistance per example length (</t>
    </r>
    <r>
      <rPr>
        <sz val="11"/>
        <color theme="1"/>
        <rFont val="Calibri"/>
        <family val="2"/>
      </rPr>
      <t>Ω)</t>
    </r>
  </si>
  <si>
    <t>Resistance per thousand feet  (Ω/kFT)</t>
  </si>
  <si>
    <t>Total Fixture Power (W)</t>
  </si>
  <si>
    <t>Wiring Gauge (AWG)</t>
  </si>
  <si>
    <t>Cabling losses (W)</t>
  </si>
  <si>
    <t>Inputs</t>
  </si>
  <si>
    <t>Support Tables</t>
  </si>
  <si>
    <t>Product Watts/fixture at full output: should match LM-79 test report</t>
  </si>
  <si>
    <t>Power Source (or power supply channel) maximum output (W): must be produced by one of the power sources detailed in the power source test report</t>
  </si>
  <si>
    <t>Power Source output voltage (V DC)</t>
  </si>
  <si>
    <t>Fixture DC Input Voltage: any voltage suitable to the product and produced by one of the power sources detailed in the power source test report</t>
  </si>
  <si>
    <t>Values from NFPA 70 Chapter 9; Table 8: Conductor Properties</t>
  </si>
  <si>
    <t>Cabling Losses as percentage power source output</t>
  </si>
  <si>
    <t>Model Number for Fixture/Product</t>
  </si>
  <si>
    <t>Cabling length (feet)</t>
  </si>
  <si>
    <t>Required Power Supply Output:</t>
  </si>
  <si>
    <t>Calculations</t>
  </si>
  <si>
    <t>Cabling Loss Calculator</t>
  </si>
  <si>
    <t>Maximum Number of Fixtures/Products possible with power source</t>
  </si>
  <si>
    <t>Cabling Loss Example:</t>
  </si>
  <si>
    <r>
      <rPr>
        <b/>
        <sz val="14"/>
        <color theme="1"/>
        <rFont val="Calibri"/>
        <family val="2"/>
        <scheme val="minor"/>
      </rPr>
      <t xml:space="preserve">Instructions: </t>
    </r>
    <r>
      <rPr>
        <sz val="11"/>
        <color theme="1"/>
        <rFont val="Calibri"/>
        <family val="2"/>
        <scheme val="minor"/>
      </rPr>
      <t xml:space="preserve">
Enter data for all inputs noted below. The calculator will then determine the cabling losses example text, which will be published on the QPL.
Cells boxed in yellow are automatically calculated. 
Separate Excel forms must be provided for each parent product tested to meet the efficacy requirements. </t>
    </r>
  </si>
  <si>
    <t>Note: if cells contains red text, please review your input values, as the power source wattage is not sufficient to power the maximum number of fixtures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</si>
</sst>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1"/>
      <color theme="1"/>
      <name val="Calibri"/>
      <family val="2"/>
    </font>
    <font>
      <b/>
      <sz val="16"/>
      <color theme="1"/>
      <name val="Calibri"/>
      <family val="2"/>
      <scheme val="minor"/>
    </font>
    <font>
      <b/>
      <sz val="11"/>
      <color theme="1"/>
      <name val="Calibri"/>
      <family val="2"/>
      <scheme val="minor"/>
    </font>
    <font>
      <sz val="14"/>
      <color theme="1"/>
      <name val="Calibri"/>
      <family val="2"/>
      <scheme val="minor"/>
    </font>
    <font>
      <b/>
      <sz val="2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5" tint="0.79998168889431442"/>
        <bgColor indexed="64"/>
      </patternFill>
    </fill>
    <fill>
      <patternFill patternType="solid">
        <fgColor rgb="FFCBE5AB"/>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0" fontId="0" fillId="0" borderId="0" xfId="0" applyAlignment="1">
      <alignment horizontal="right"/>
    </xf>
    <xf numFmtId="0" fontId="0" fillId="0" borderId="2" xfId="0" applyBorder="1"/>
    <xf numFmtId="0" fontId="0" fillId="0" borderId="3" xfId="0" applyBorder="1" applyAlignment="1">
      <alignment horizontal="right"/>
    </xf>
    <xf numFmtId="0" fontId="0" fillId="0" borderId="3" xfId="0" applyBorder="1"/>
    <xf numFmtId="17" fontId="0" fillId="0" borderId="2" xfId="0" quotePrefix="1" applyNumberFormat="1" applyBorder="1" applyAlignment="1">
      <alignment horizontal="right"/>
    </xf>
    <xf numFmtId="0" fontId="0" fillId="0" borderId="2" xfId="0" quotePrefix="1" applyBorder="1" applyAlignment="1">
      <alignment horizontal="right"/>
    </xf>
    <xf numFmtId="17" fontId="0" fillId="0" borderId="4" xfId="0" quotePrefix="1" applyNumberFormat="1" applyBorder="1" applyAlignment="1">
      <alignment horizontal="right"/>
    </xf>
    <xf numFmtId="0" fontId="0" fillId="0" borderId="6" xfId="0" applyBorder="1"/>
    <xf numFmtId="0" fontId="0" fillId="0" borderId="7" xfId="0" applyBorder="1"/>
    <xf numFmtId="0" fontId="0" fillId="0" borderId="9" xfId="0" applyBorder="1" applyAlignment="1">
      <alignment horizontal="right"/>
    </xf>
    <xf numFmtId="0" fontId="0" fillId="0" borderId="8"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2" fontId="0" fillId="0" borderId="1" xfId="0" applyNumberFormat="1" applyBorder="1"/>
    <xf numFmtId="0" fontId="0" fillId="0" borderId="1"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0" xfId="0" applyAlignment="1">
      <alignment vertical="center"/>
    </xf>
    <xf numFmtId="0" fontId="7" fillId="0" borderId="21" xfId="0" applyFont="1" applyBorder="1" applyAlignment="1">
      <alignment horizontal="left" vertical="center" wrapText="1"/>
    </xf>
    <xf numFmtId="2" fontId="0" fillId="3" borderId="17" xfId="0" applyNumberFormat="1" applyFill="1" applyBorder="1" applyAlignment="1">
      <alignment horizontal="center" vertical="center"/>
    </xf>
    <xf numFmtId="0" fontId="7" fillId="0" borderId="26" xfId="0" applyFont="1" applyBorder="1" applyAlignment="1">
      <alignment vertical="center"/>
    </xf>
    <xf numFmtId="0" fontId="0" fillId="0" borderId="25" xfId="0" applyBorder="1"/>
    <xf numFmtId="0" fontId="0" fillId="0" borderId="23" xfId="0" applyBorder="1"/>
    <xf numFmtId="0" fontId="0" fillId="0" borderId="20" xfId="0" applyBorder="1"/>
    <xf numFmtId="0" fontId="0" fillId="0" borderId="33" xfId="0" applyBorder="1" applyAlignment="1">
      <alignment vertical="center" wrapText="1"/>
    </xf>
    <xf numFmtId="0" fontId="0" fillId="0" borderId="30" xfId="0" applyBorder="1" applyAlignment="1" applyProtection="1">
      <alignment vertical="center"/>
      <protection locked="0"/>
    </xf>
    <xf numFmtId="0" fontId="0" fillId="0" borderId="2" xfId="0" applyBorder="1" applyAlignment="1">
      <alignment vertical="center" wrapText="1"/>
    </xf>
    <xf numFmtId="0" fontId="4" fillId="0" borderId="3" xfId="0" applyFont="1" applyBorder="1" applyAlignment="1" applyProtection="1">
      <alignment vertical="center"/>
      <protection locked="0"/>
    </xf>
    <xf numFmtId="0" fontId="0" fillId="0" borderId="4" xfId="0" applyBorder="1" applyAlignment="1">
      <alignment vertical="center" wrapText="1"/>
    </xf>
    <xf numFmtId="0" fontId="0" fillId="0" borderId="6" xfId="0" applyBorder="1" applyAlignment="1" applyProtection="1">
      <alignment vertical="center"/>
      <protection locked="0"/>
    </xf>
    <xf numFmtId="0" fontId="0" fillId="0" borderId="34" xfId="0" applyBorder="1" applyAlignment="1">
      <alignment vertical="center" wrapText="1"/>
    </xf>
    <xf numFmtId="0" fontId="4" fillId="0" borderId="35" xfId="0" applyFont="1" applyBorder="1" applyAlignment="1" applyProtection="1">
      <alignment vertical="center"/>
      <protection locked="0"/>
    </xf>
    <xf numFmtId="10" fontId="0" fillId="0" borderId="1" xfId="1" applyNumberFormat="1" applyFont="1" applyBorder="1"/>
    <xf numFmtId="0" fontId="6" fillId="0" borderId="22" xfId="0" applyFont="1" applyBorder="1" applyAlignment="1">
      <alignment horizontal="center" vertical="center"/>
    </xf>
    <xf numFmtId="0" fontId="6" fillId="0" borderId="0" xfId="0" applyFont="1" applyAlignment="1">
      <alignment horizontal="center" vertical="center"/>
    </xf>
    <xf numFmtId="0" fontId="0" fillId="0" borderId="19" xfId="0" applyBorder="1" applyAlignment="1">
      <alignment horizontal="center"/>
    </xf>
    <xf numFmtId="0" fontId="0" fillId="0" borderId="31" xfId="0" applyBorder="1" applyAlignment="1">
      <alignment horizont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0" fillId="4" borderId="24" xfId="0" applyFill="1" applyBorder="1" applyAlignment="1">
      <alignment horizontal="left" vertical="center" wrapText="1" indent="1"/>
    </xf>
    <xf numFmtId="0" fontId="0" fillId="4" borderId="15" xfId="0" applyFill="1" applyBorder="1" applyAlignment="1">
      <alignment horizontal="left" vertical="center" wrapText="1" indent="1"/>
    </xf>
    <xf numFmtId="0" fontId="0" fillId="4" borderId="32" xfId="0" applyFill="1" applyBorder="1" applyAlignment="1">
      <alignment horizontal="left" vertical="center" wrapText="1" indent="1"/>
    </xf>
    <xf numFmtId="0" fontId="6" fillId="0" borderId="0" xfId="0" applyFont="1" applyAlignment="1">
      <alignment horizontal="left" vertical="center"/>
    </xf>
    <xf numFmtId="0" fontId="0" fillId="5" borderId="3" xfId="0" applyFill="1" applyBorder="1" applyAlignment="1">
      <alignment vertical="center" wrapText="1"/>
    </xf>
    <xf numFmtId="0" fontId="0" fillId="5" borderId="18" xfId="0" applyFill="1" applyBorder="1" applyAlignment="1">
      <alignment vertical="center" wrapText="1"/>
    </xf>
    <xf numFmtId="0" fontId="0" fillId="5" borderId="24" xfId="0" applyFill="1" applyBorder="1" applyAlignment="1">
      <alignment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0" fillId="0" borderId="16" xfId="0" applyBorder="1" applyAlignment="1">
      <alignment horizontal="center"/>
    </xf>
    <xf numFmtId="0" fontId="0" fillId="0" borderId="22" xfId="0" applyBorder="1" applyAlignment="1">
      <alignment horizontal="center"/>
    </xf>
    <xf numFmtId="0" fontId="0" fillId="0" borderId="0" xfId="0" applyAlignment="1">
      <alignment horizontal="center"/>
    </xf>
    <xf numFmtId="0" fontId="0" fillId="0" borderId="29" xfId="0" applyBorder="1" applyAlignment="1">
      <alignment horizontal="center"/>
    </xf>
    <xf numFmtId="0" fontId="0" fillId="0" borderId="28" xfId="0" applyBorder="1" applyAlignment="1">
      <alignment horizontal="center"/>
    </xf>
    <xf numFmtId="0" fontId="3" fillId="0" borderId="33" xfId="0" applyFont="1" applyBorder="1" applyAlignment="1">
      <alignment horizontal="left"/>
    </xf>
    <xf numFmtId="0" fontId="3" fillId="0" borderId="36" xfId="0" applyFont="1" applyBorder="1" applyAlignment="1">
      <alignment horizontal="left"/>
    </xf>
    <xf numFmtId="0" fontId="3" fillId="0" borderId="30" xfId="0" applyFont="1" applyBorder="1" applyAlignment="1">
      <alignment horizontal="left"/>
    </xf>
    <xf numFmtId="0" fontId="3" fillId="0" borderId="10" xfId="0" applyFont="1" applyBorder="1" applyAlignment="1">
      <alignment horizontal="left"/>
    </xf>
    <xf numFmtId="0" fontId="3" fillId="0" borderId="14" xfId="0" applyFont="1" applyBorder="1" applyAlignment="1">
      <alignment horizontal="left"/>
    </xf>
  </cellXfs>
  <cellStyles count="2">
    <cellStyle name="Normal" xfId="0" builtinId="0"/>
    <cellStyle name="Percent" xfId="1" builtinId="5"/>
  </cellStyles>
  <dxfs count="3">
    <dxf>
      <font>
        <color rgb="FF9C0006"/>
      </font>
      <fill>
        <patternFill>
          <bgColor rgb="FFFFC7CE"/>
        </patternFill>
      </fill>
    </dxf>
    <dxf>
      <fill>
        <patternFill>
          <bgColor rgb="FFFF7C80"/>
        </patternFill>
      </fill>
    </dxf>
    <dxf>
      <font>
        <color rgb="FF9C0006"/>
      </font>
      <fill>
        <patternFill>
          <bgColor rgb="FFFFC7CE"/>
        </patternFill>
      </fill>
    </dxf>
  </dxfs>
  <tableStyles count="0" defaultTableStyle="TableStyleMedium2" defaultPivotStyle="PivotStyleLight16"/>
  <colors>
    <mruColors>
      <color rgb="FFFF7C80"/>
      <color rgb="FFFF7979"/>
      <color rgb="FFFFB7BE"/>
      <color rgb="FFFF9999"/>
      <color rgb="FFCBE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0</xdr:col>
      <xdr:colOff>1913838</xdr:colOff>
      <xdr:row>0</xdr:row>
      <xdr:rowOff>789828</xdr:rowOff>
    </xdr:to>
    <xdr:pic>
      <xdr:nvPicPr>
        <xdr:cNvPr id="2" name="Picture 1">
          <a:extLst>
            <a:ext uri="{FF2B5EF4-FFF2-40B4-BE49-F238E27FC236}">
              <a16:creationId xmlns:a16="http://schemas.microsoft.com/office/drawing/2014/main" id="{36CC1EBB-C0E6-483E-A19E-58DD23721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14300"/>
          <a:ext cx="1796363" cy="6723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3E29-2418-468F-AD03-71F5204C78AC}">
  <dimension ref="A1:S18"/>
  <sheetViews>
    <sheetView tabSelected="1" zoomScale="80" zoomScaleNormal="80" workbookViewId="0">
      <selection activeCell="C5" sqref="C5:F13"/>
    </sheetView>
  </sheetViews>
  <sheetFormatPr defaultRowHeight="15" x14ac:dyDescent="0.25"/>
  <cols>
    <col min="1" max="1" width="31.28515625" customWidth="1"/>
    <col min="2" max="2" width="37.140625" bestFit="1" customWidth="1"/>
    <col min="4" max="4" width="12" bestFit="1" customWidth="1"/>
    <col min="5" max="5" width="16.140625" customWidth="1"/>
    <col min="6" max="6" width="23.28515625" customWidth="1"/>
    <col min="12" max="12" width="17.5703125" bestFit="1" customWidth="1"/>
  </cols>
  <sheetData>
    <row r="1" spans="1:19" ht="70.150000000000006" customHeight="1" x14ac:dyDescent="0.25">
      <c r="B1" s="44" t="s">
        <v>28</v>
      </c>
      <c r="C1" s="44"/>
      <c r="D1" s="44"/>
      <c r="E1" s="44"/>
      <c r="F1" s="44"/>
      <c r="G1" s="35"/>
      <c r="H1" s="36"/>
      <c r="I1" s="36"/>
      <c r="J1" s="36"/>
      <c r="K1" s="36"/>
      <c r="L1" s="36"/>
      <c r="M1" s="36"/>
      <c r="N1" s="36"/>
      <c r="O1" s="36"/>
      <c r="P1" s="36"/>
      <c r="Q1" s="36"/>
      <c r="R1" s="36"/>
      <c r="S1" s="36"/>
    </row>
    <row r="2" spans="1:19" x14ac:dyDescent="0.25">
      <c r="A2" s="50"/>
      <c r="B2" s="50"/>
      <c r="C2" s="50"/>
      <c r="D2" s="50"/>
      <c r="E2" s="50"/>
      <c r="F2" s="50"/>
      <c r="G2" s="35"/>
      <c r="H2" s="36"/>
      <c r="I2" s="36"/>
      <c r="J2" s="36"/>
      <c r="K2" s="36"/>
      <c r="L2" s="36"/>
      <c r="M2" s="36"/>
      <c r="N2" s="36"/>
      <c r="O2" s="36"/>
      <c r="P2" s="36"/>
      <c r="Q2" s="36"/>
      <c r="R2" s="36"/>
      <c r="S2" s="36"/>
    </row>
    <row r="3" spans="1:19" ht="94.9" customHeight="1" x14ac:dyDescent="0.25">
      <c r="A3" s="45" t="s">
        <v>31</v>
      </c>
      <c r="B3" s="46"/>
      <c r="C3" s="46"/>
      <c r="D3" s="46"/>
      <c r="E3" s="46"/>
      <c r="F3" s="47"/>
      <c r="G3" s="35"/>
      <c r="H3" s="36"/>
      <c r="I3" s="36"/>
      <c r="J3" s="36"/>
      <c r="K3" s="36"/>
      <c r="L3" s="36"/>
      <c r="M3" s="36"/>
      <c r="N3" s="36"/>
      <c r="O3" s="36"/>
      <c r="P3" s="36"/>
      <c r="Q3" s="36"/>
      <c r="R3" s="36"/>
      <c r="S3" s="36"/>
    </row>
    <row r="4" spans="1:19" ht="15.75" thickBot="1" x14ac:dyDescent="0.3">
      <c r="A4" s="37"/>
      <c r="B4" s="37"/>
      <c r="C4" s="37"/>
      <c r="D4" s="37"/>
      <c r="E4" s="37"/>
      <c r="F4" s="38"/>
      <c r="G4" s="35"/>
      <c r="H4" s="36"/>
      <c r="I4" s="36"/>
      <c r="J4" s="36"/>
      <c r="K4" s="36"/>
      <c r="L4" s="36"/>
      <c r="M4" s="36"/>
      <c r="N4" s="36"/>
      <c r="O4" s="36"/>
      <c r="P4" s="36"/>
      <c r="Q4" s="36"/>
      <c r="R4" s="36"/>
      <c r="S4" s="36"/>
    </row>
    <row r="5" spans="1:19" s="19" customFormat="1" ht="28.9" customHeight="1" thickBot="1" x14ac:dyDescent="0.3">
      <c r="A5" s="39" t="s">
        <v>16</v>
      </c>
      <c r="B5" s="40"/>
      <c r="C5" s="51"/>
      <c r="D5" s="52"/>
      <c r="E5" s="52"/>
      <c r="F5" s="53"/>
      <c r="G5" s="35"/>
      <c r="H5" s="36"/>
      <c r="I5" s="36"/>
      <c r="J5" s="36"/>
      <c r="K5" s="36"/>
      <c r="L5" s="36"/>
      <c r="M5" s="36"/>
      <c r="N5" s="36"/>
      <c r="O5" s="36"/>
      <c r="P5" s="36"/>
      <c r="Q5" s="36"/>
      <c r="R5" s="36"/>
      <c r="S5" s="36"/>
    </row>
    <row r="6" spans="1:19" s="19" customFormat="1" ht="30" x14ac:dyDescent="0.25">
      <c r="A6" s="26" t="s">
        <v>24</v>
      </c>
      <c r="B6" s="27"/>
      <c r="C6" s="51"/>
      <c r="D6" s="52"/>
      <c r="E6" s="52"/>
      <c r="F6" s="53"/>
      <c r="G6" s="35"/>
      <c r="H6" s="36"/>
      <c r="I6" s="36"/>
      <c r="J6" s="36"/>
      <c r="K6" s="36"/>
      <c r="L6" s="36"/>
      <c r="M6" s="36"/>
      <c r="N6" s="36"/>
      <c r="O6" s="36"/>
      <c r="P6" s="36"/>
      <c r="Q6" s="36"/>
      <c r="R6" s="36"/>
      <c r="S6" s="36"/>
    </row>
    <row r="7" spans="1:19" s="19" customFormat="1" ht="45" x14ac:dyDescent="0.25">
      <c r="A7" s="28" t="s">
        <v>29</v>
      </c>
      <c r="B7" s="29"/>
      <c r="C7" s="51"/>
      <c r="D7" s="52"/>
      <c r="E7" s="52"/>
      <c r="F7" s="53"/>
      <c r="G7" s="35"/>
      <c r="H7" s="36"/>
      <c r="I7" s="36"/>
      <c r="J7" s="36"/>
      <c r="K7" s="36"/>
      <c r="L7" s="36"/>
      <c r="M7" s="36"/>
      <c r="N7" s="36"/>
      <c r="O7" s="36"/>
      <c r="P7" s="36"/>
      <c r="Q7" s="36"/>
      <c r="R7" s="36"/>
      <c r="S7" s="36"/>
    </row>
    <row r="8" spans="1:19" s="19" customFormat="1" ht="45" x14ac:dyDescent="0.25">
      <c r="A8" s="28" t="s">
        <v>18</v>
      </c>
      <c r="B8" s="29"/>
      <c r="C8" s="51"/>
      <c r="D8" s="52"/>
      <c r="E8" s="52"/>
      <c r="F8" s="53"/>
      <c r="G8" s="35"/>
      <c r="H8" s="36"/>
      <c r="I8" s="36"/>
      <c r="J8" s="36"/>
      <c r="K8" s="36"/>
      <c r="L8" s="36"/>
      <c r="M8" s="36"/>
      <c r="N8" s="36"/>
      <c r="O8" s="36"/>
      <c r="P8" s="36"/>
      <c r="Q8" s="36"/>
      <c r="R8" s="36"/>
      <c r="S8" s="36"/>
    </row>
    <row r="9" spans="1:19" s="19" customFormat="1" ht="77.45" customHeight="1" x14ac:dyDescent="0.25">
      <c r="A9" s="28" t="s">
        <v>21</v>
      </c>
      <c r="B9" s="29"/>
      <c r="C9" s="51"/>
      <c r="D9" s="52"/>
      <c r="E9" s="52"/>
      <c r="F9" s="53"/>
      <c r="G9" s="35"/>
      <c r="H9" s="36"/>
      <c r="I9" s="36"/>
      <c r="J9" s="36"/>
      <c r="K9" s="36"/>
      <c r="L9" s="36"/>
      <c r="M9" s="36"/>
      <c r="N9" s="36"/>
      <c r="O9" s="36"/>
      <c r="P9" s="36"/>
      <c r="Q9" s="36"/>
      <c r="R9" s="36"/>
      <c r="S9" s="36"/>
    </row>
    <row r="10" spans="1:19" s="19" customFormat="1" ht="93" customHeight="1" x14ac:dyDescent="0.25">
      <c r="A10" s="28" t="s">
        <v>19</v>
      </c>
      <c r="B10" s="29"/>
      <c r="C10" s="51"/>
      <c r="D10" s="52"/>
      <c r="E10" s="52"/>
      <c r="F10" s="53"/>
      <c r="G10" s="35"/>
      <c r="H10" s="36"/>
      <c r="I10" s="36"/>
      <c r="J10" s="36"/>
      <c r="K10" s="36"/>
      <c r="L10" s="36"/>
      <c r="M10" s="36"/>
      <c r="N10" s="36"/>
      <c r="O10" s="36"/>
      <c r="P10" s="36"/>
      <c r="Q10" s="36"/>
      <c r="R10" s="36"/>
      <c r="S10" s="36"/>
    </row>
    <row r="11" spans="1:19" s="19" customFormat="1" ht="18" customHeight="1" x14ac:dyDescent="0.25">
      <c r="A11" s="28" t="s">
        <v>14</v>
      </c>
      <c r="B11" s="29"/>
      <c r="C11" s="51"/>
      <c r="D11" s="52"/>
      <c r="E11" s="52"/>
      <c r="F11" s="53"/>
      <c r="G11" s="35"/>
      <c r="H11" s="36"/>
      <c r="I11" s="36"/>
      <c r="J11" s="36"/>
      <c r="K11" s="36"/>
      <c r="L11" s="36"/>
      <c r="M11" s="36"/>
      <c r="N11" s="36"/>
      <c r="O11" s="36"/>
      <c r="P11" s="36"/>
      <c r="Q11" s="36"/>
      <c r="R11" s="36"/>
      <c r="S11" s="36"/>
    </row>
    <row r="12" spans="1:19" s="19" customFormat="1" ht="18" customHeight="1" x14ac:dyDescent="0.25">
      <c r="A12" s="32" t="s">
        <v>25</v>
      </c>
      <c r="B12" s="33"/>
      <c r="C12" s="51"/>
      <c r="D12" s="52"/>
      <c r="E12" s="52"/>
      <c r="F12" s="53"/>
      <c r="G12" s="35"/>
      <c r="H12" s="36"/>
      <c r="I12" s="36"/>
      <c r="J12" s="36"/>
      <c r="K12" s="36"/>
      <c r="L12" s="36"/>
      <c r="M12" s="36"/>
      <c r="N12" s="36"/>
      <c r="O12" s="36"/>
      <c r="P12" s="36"/>
      <c r="Q12" s="36"/>
      <c r="R12" s="36"/>
      <c r="S12" s="36"/>
    </row>
    <row r="13" spans="1:19" s="19" customFormat="1" ht="18" customHeight="1" thickBot="1" x14ac:dyDescent="0.3">
      <c r="A13" s="30" t="s">
        <v>9</v>
      </c>
      <c r="B13" s="31"/>
      <c r="C13" s="51"/>
      <c r="D13" s="52"/>
      <c r="E13" s="52"/>
      <c r="F13" s="53"/>
      <c r="G13" s="35"/>
      <c r="H13" s="36"/>
      <c r="I13" s="36"/>
      <c r="J13" s="36"/>
      <c r="K13" s="36"/>
      <c r="L13" s="36"/>
      <c r="M13" s="36"/>
      <c r="N13" s="36"/>
      <c r="O13" s="36"/>
      <c r="P13" s="36"/>
      <c r="Q13" s="36"/>
      <c r="R13" s="36"/>
      <c r="S13" s="36"/>
    </row>
    <row r="14" spans="1:19" ht="15.75" thickBot="1" x14ac:dyDescent="0.3">
      <c r="A14" s="54"/>
      <c r="B14" s="54"/>
      <c r="C14" s="52"/>
      <c r="D14" s="52"/>
      <c r="E14" s="52"/>
      <c r="F14" s="53"/>
      <c r="G14" s="35"/>
      <c r="H14" s="36"/>
      <c r="I14" s="36"/>
      <c r="J14" s="36"/>
      <c r="K14" s="36"/>
      <c r="L14" s="36"/>
      <c r="M14" s="36"/>
      <c r="N14" s="36"/>
      <c r="O14" s="36"/>
      <c r="P14" s="36"/>
      <c r="Q14" s="36"/>
      <c r="R14" s="36"/>
      <c r="S14" s="36"/>
    </row>
    <row r="15" spans="1:19" ht="58.5" customHeight="1" thickBot="1" x14ac:dyDescent="0.3">
      <c r="A15" s="20" t="s">
        <v>26</v>
      </c>
      <c r="B15" s="21" t="e">
        <f>B7*B8+Details!A7</f>
        <v>#DIV/0!</v>
      </c>
      <c r="C15" s="41" t="s">
        <v>32</v>
      </c>
      <c r="D15" s="42"/>
      <c r="E15" s="42"/>
      <c r="F15" s="43"/>
      <c r="G15" s="35"/>
      <c r="H15" s="36"/>
      <c r="I15" s="36"/>
      <c r="J15" s="36"/>
      <c r="K15" s="36"/>
      <c r="L15" s="36"/>
      <c r="M15" s="36"/>
      <c r="N15" s="36"/>
      <c r="O15" s="36"/>
      <c r="P15" s="36"/>
      <c r="Q15" s="36"/>
      <c r="R15" s="36"/>
      <c r="S15" s="36"/>
    </row>
    <row r="16" spans="1:19" ht="15.75" thickBot="1" x14ac:dyDescent="0.3">
      <c r="A16" s="1"/>
      <c r="B16" s="24"/>
      <c r="C16" s="25"/>
      <c r="D16" s="25"/>
      <c r="E16" s="25"/>
      <c r="F16" s="25"/>
      <c r="G16" s="35"/>
      <c r="H16" s="36"/>
      <c r="I16" s="36"/>
      <c r="J16" s="36"/>
      <c r="K16" s="36"/>
      <c r="L16" s="36"/>
      <c r="M16" s="36"/>
      <c r="N16" s="36"/>
      <c r="O16" s="36"/>
      <c r="P16" s="36"/>
      <c r="Q16" s="36"/>
      <c r="R16" s="36"/>
      <c r="S16" s="36"/>
    </row>
    <row r="17" spans="1:19" ht="42" customHeight="1" thickBot="1" x14ac:dyDescent="0.3">
      <c r="A17" s="22" t="s">
        <v>30</v>
      </c>
      <c r="B17" s="48" t="e">
        <f>IF(Details!A8 &gt; 0.02, "Based on the data entered, the cabling loss exceeds the maximum acceptable value.",B7&amp;" "&amp;B8&amp;"W fixtures operating at "&amp;B9&amp;"V "&amp;B13&amp;"-wired with "&amp;B12&amp;" feet of "&amp;B11&amp;" AWG cabling to a "&amp;B10&amp;"W power source limits cabling losses to "&amp;IF(Details!A8&gt;= 0.0001, LEFT(Details!A8*100,4), "0.00")&amp;"%")</f>
        <v>#DIV/0!</v>
      </c>
      <c r="C17" s="49"/>
      <c r="D17" s="49"/>
      <c r="E17" s="49"/>
      <c r="F17" s="49"/>
      <c r="G17" s="35"/>
      <c r="H17" s="36"/>
      <c r="I17" s="36"/>
      <c r="J17" s="36"/>
      <c r="K17" s="36"/>
      <c r="L17" s="36"/>
      <c r="M17" s="36"/>
      <c r="N17" s="36"/>
      <c r="O17" s="36"/>
      <c r="P17" s="36"/>
      <c r="Q17" s="36"/>
      <c r="R17" s="36"/>
      <c r="S17" s="36"/>
    </row>
    <row r="18" spans="1:19" x14ac:dyDescent="0.25">
      <c r="A18" s="23"/>
    </row>
  </sheetData>
  <sheetProtection algorithmName="SHA-512" hashValue="5PioMPRqPKO64WaULnU8qnx+JGQpGSvpSQr1Pon46upByDflZhMe/BiYwKTQWhLI8V27DbKAJoSB6aeR9We9vQ==" saltValue="GI9uvxpazwCRelNtSfyWVA==" spinCount="100000" sheet="1" objects="1" scenarios="1"/>
  <sortState xmlns:xlrd2="http://schemas.microsoft.com/office/spreadsheetml/2017/richdata2" ref="A20:B34">
    <sortCondition ref="A20:A34"/>
  </sortState>
  <mergeCells count="10">
    <mergeCell ref="G1:S17"/>
    <mergeCell ref="A4:F4"/>
    <mergeCell ref="A5:B5"/>
    <mergeCell ref="C15:F15"/>
    <mergeCell ref="B1:F1"/>
    <mergeCell ref="A3:F3"/>
    <mergeCell ref="B17:F17"/>
    <mergeCell ref="A2:F2"/>
    <mergeCell ref="C5:F13"/>
    <mergeCell ref="A14:F14"/>
  </mergeCells>
  <conditionalFormatting sqref="B15">
    <cfRule type="cellIs" dxfId="2" priority="10" operator="greaterThan">
      <formula>$B$10</formula>
    </cfRule>
  </conditionalFormatting>
  <dataValidations count="1">
    <dataValidation showDropDown="1" showInputMessage="1" showErrorMessage="1" sqref="A15" xr:uid="{FBCB339E-C52E-46EA-8D09-4BF96674692E}"/>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7E6296C2-268F-4AC5-B0FC-163CE2D979C1}">
            <xm:f>Details!$A$8 &gt; 0.02</xm:f>
            <x14:dxf>
              <fill>
                <patternFill>
                  <bgColor rgb="FFFF7C80"/>
                </patternFill>
              </fill>
            </x14:dxf>
          </x14:cfRule>
          <xm:sqref>B17:F17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508160A-BE38-4E12-81F4-7179206A641F}">
          <x14:formula1>
            <xm:f>Details!$C$12:$C$13</xm:f>
          </x14:formula1>
          <xm:sqref>B13</xm:sqref>
        </x14:dataValidation>
        <x14:dataValidation type="list" allowBlank="1" showInputMessage="1" showErrorMessage="1" xr:uid="{9C7B5079-1984-4823-8E9B-D8B074BF9C44}">
          <x14:formula1>
            <xm:f>Details!$A$12:$A$26</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DF4E-4117-426B-ACDF-D4C18321B727}">
  <dimension ref="A1:C27"/>
  <sheetViews>
    <sheetView workbookViewId="0">
      <selection activeCell="B37" sqref="B37"/>
    </sheetView>
  </sheetViews>
  <sheetFormatPr defaultRowHeight="15" x14ac:dyDescent="0.25"/>
  <cols>
    <col min="1" max="1" width="9.140625" customWidth="1"/>
    <col min="2" max="2" width="57" bestFit="1" customWidth="1"/>
  </cols>
  <sheetData>
    <row r="1" spans="1:3" ht="21" x14ac:dyDescent="0.35">
      <c r="A1" s="58" t="s">
        <v>27</v>
      </c>
      <c r="B1" s="59"/>
    </row>
    <row r="2" spans="1:3" x14ac:dyDescent="0.25">
      <c r="A2" s="14">
        <f>'DC Cabling Example Calculator'!B8*'DC Cabling Example Calculator'!B7</f>
        <v>0</v>
      </c>
      <c r="B2" s="15" t="s">
        <v>13</v>
      </c>
    </row>
    <row r="3" spans="1:3" x14ac:dyDescent="0.25">
      <c r="A3" s="14">
        <f>IF('DC Cabling Example Calculator'!B13=Details!$C$12,'DC Cabling Example Calculator'!B9*'DC Cabling Example Calculator'!B7,'DC Cabling Example Calculator'!B9)</f>
        <v>0</v>
      </c>
      <c r="B3" s="15" t="s">
        <v>20</v>
      </c>
    </row>
    <row r="4" spans="1:3" x14ac:dyDescent="0.25">
      <c r="A4" s="14" t="e">
        <f>VLOOKUP('DC Cabling Example Calculator'!B11,Details!$A$12:$B$26,2,FALSE)</f>
        <v>#N/A</v>
      </c>
      <c r="B4" s="15" t="s">
        <v>12</v>
      </c>
    </row>
    <row r="5" spans="1:3" x14ac:dyDescent="0.25">
      <c r="A5" s="14" t="e">
        <f>A4*'DC Cabling Example Calculator'!B12/1000</f>
        <v>#N/A</v>
      </c>
      <c r="B5" s="15" t="s">
        <v>11</v>
      </c>
    </row>
    <row r="6" spans="1:3" x14ac:dyDescent="0.25">
      <c r="A6" s="14" t="e">
        <f>IF('DC Cabling Example Calculator'!B13=Details!$C$12,'DC Cabling Example Calculator'!B8/'DC Cabling Example Calculator'!B9,'DC Cabling Example Calculator'!B8/'DC Cabling Example Calculator'!B9*'DC Cabling Example Calculator'!B7)</f>
        <v>#DIV/0!</v>
      </c>
      <c r="B6" s="15" t="s">
        <v>10</v>
      </c>
    </row>
    <row r="7" spans="1:3" x14ac:dyDescent="0.25">
      <c r="A7" s="14" t="e">
        <f>A6^2*A5</f>
        <v>#DIV/0!</v>
      </c>
      <c r="B7" s="15" t="s">
        <v>15</v>
      </c>
    </row>
    <row r="8" spans="1:3" x14ac:dyDescent="0.25">
      <c r="A8" s="34" t="e">
        <f>A7/(A7+A2)</f>
        <v>#DIV/0!</v>
      </c>
      <c r="B8" s="15" t="s">
        <v>23</v>
      </c>
    </row>
    <row r="9" spans="1:3" ht="15.75" thickBot="1" x14ac:dyDescent="0.3"/>
    <row r="10" spans="1:3" ht="21" x14ac:dyDescent="0.35">
      <c r="A10" s="55" t="s">
        <v>17</v>
      </c>
      <c r="B10" s="56"/>
      <c r="C10" s="57"/>
    </row>
    <row r="11" spans="1:3" ht="15.75" thickBot="1" x14ac:dyDescent="0.3">
      <c r="A11" s="16" t="s">
        <v>0</v>
      </c>
      <c r="B11" s="17" t="s">
        <v>5</v>
      </c>
      <c r="C11" s="18" t="s">
        <v>6</v>
      </c>
    </row>
    <row r="12" spans="1:3" ht="15.75" thickTop="1" x14ac:dyDescent="0.25">
      <c r="A12" s="9">
        <v>1</v>
      </c>
      <c r="B12" s="11">
        <v>0.16</v>
      </c>
      <c r="C12" s="10" t="s">
        <v>7</v>
      </c>
    </row>
    <row r="13" spans="1:3" x14ac:dyDescent="0.25">
      <c r="A13" s="2">
        <v>2</v>
      </c>
      <c r="B13" s="12">
        <v>0.20100000000000001</v>
      </c>
      <c r="C13" s="3" t="s">
        <v>8</v>
      </c>
    </row>
    <row r="14" spans="1:3" x14ac:dyDescent="0.25">
      <c r="A14" s="2">
        <v>3</v>
      </c>
      <c r="B14" s="12">
        <v>0.254</v>
      </c>
      <c r="C14" s="4"/>
    </row>
    <row r="15" spans="1:3" x14ac:dyDescent="0.25">
      <c r="A15" s="2">
        <v>4</v>
      </c>
      <c r="B15" s="12">
        <v>0.32100000000000001</v>
      </c>
      <c r="C15" s="4"/>
    </row>
    <row r="16" spans="1:3" x14ac:dyDescent="0.25">
      <c r="A16" s="2">
        <v>6</v>
      </c>
      <c r="B16" s="12">
        <v>0.51</v>
      </c>
      <c r="C16" s="4"/>
    </row>
    <row r="17" spans="1:3" x14ac:dyDescent="0.25">
      <c r="A17" s="2">
        <v>8</v>
      </c>
      <c r="B17" s="12">
        <v>0.78600000000000003</v>
      </c>
      <c r="C17" s="4"/>
    </row>
    <row r="18" spans="1:3" x14ac:dyDescent="0.25">
      <c r="A18" s="2">
        <v>10</v>
      </c>
      <c r="B18" s="12">
        <v>1.26</v>
      </c>
      <c r="C18" s="4"/>
    </row>
    <row r="19" spans="1:3" x14ac:dyDescent="0.25">
      <c r="A19" s="2">
        <v>12</v>
      </c>
      <c r="B19" s="12">
        <v>2.0099999999999998</v>
      </c>
      <c r="C19" s="4"/>
    </row>
    <row r="20" spans="1:3" x14ac:dyDescent="0.25">
      <c r="A20" s="2">
        <v>14</v>
      </c>
      <c r="B20" s="12">
        <v>3.19</v>
      </c>
      <c r="C20" s="4"/>
    </row>
    <row r="21" spans="1:3" x14ac:dyDescent="0.25">
      <c r="A21" s="2">
        <v>16</v>
      </c>
      <c r="B21" s="12">
        <v>5.08</v>
      </c>
      <c r="C21" s="4"/>
    </row>
    <row r="22" spans="1:3" x14ac:dyDescent="0.25">
      <c r="A22" s="2">
        <v>18</v>
      </c>
      <c r="B22" s="12">
        <v>8.08</v>
      </c>
      <c r="C22" s="4"/>
    </row>
    <row r="23" spans="1:3" x14ac:dyDescent="0.25">
      <c r="A23" s="5" t="s">
        <v>1</v>
      </c>
      <c r="B23" s="12">
        <v>0.127</v>
      </c>
      <c r="C23" s="4"/>
    </row>
    <row r="24" spans="1:3" x14ac:dyDescent="0.25">
      <c r="A24" s="6" t="s">
        <v>2</v>
      </c>
      <c r="B24" s="12">
        <v>0.10100000000000001</v>
      </c>
      <c r="C24" s="4"/>
    </row>
    <row r="25" spans="1:3" x14ac:dyDescent="0.25">
      <c r="A25" s="5" t="s">
        <v>3</v>
      </c>
      <c r="B25" s="12">
        <v>7.9699999999999993E-2</v>
      </c>
      <c r="C25" s="4"/>
    </row>
    <row r="26" spans="1:3" ht="15.75" thickBot="1" x14ac:dyDescent="0.3">
      <c r="A26" s="7" t="s">
        <v>4</v>
      </c>
      <c r="B26" s="13">
        <v>6.2600000000000003E-2</v>
      </c>
      <c r="C26" s="8"/>
    </row>
    <row r="27" spans="1:3" x14ac:dyDescent="0.25">
      <c r="B27" t="s">
        <v>22</v>
      </c>
    </row>
  </sheetData>
  <sheetProtection algorithmName="SHA-512" hashValue="Eyh6gmGGmnjTmQuzv7sZfGRCcByMZyhrlVO5U1flxpDLPj51BFYlgdhDNMBT9ZqTo644idsi+/zfiKHLvQT0Ng==" saltValue="7F+JLzxLEU5T9AcRYlA/iQ==" spinCount="100000" sheet="1" objects="1" scenarios="1"/>
  <mergeCells count="2">
    <mergeCell ref="A10:C10"/>
    <mergeCell ref="A1:B1"/>
  </mergeCells>
  <conditionalFormatting sqref="A8">
    <cfRule type="cellIs" dxfId="0" priority="1" operator="greaterThan">
      <formula>0.02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DC Cabling Example Calculator</vt:lpstr>
      <vt:lpstr>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Barker</dc:creator>
  <cp:lastModifiedBy>Andrea Shapiro</cp:lastModifiedBy>
  <dcterms:created xsi:type="dcterms:W3CDTF">2021-08-12T02:57:53Z</dcterms:created>
  <dcterms:modified xsi:type="dcterms:W3CDTF">2024-05-21T19:21:40Z</dcterms:modified>
</cp:coreProperties>
</file>